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a9840760598876/Libertarians/Illinois LP Budget/"/>
    </mc:Choice>
  </mc:AlternateContent>
  <xr:revisionPtr revIDLastSave="11" documentId="8_{92107B44-329F-E64D-A1BD-8F5F3DA33AAA}" xr6:coauthVersionLast="47" xr6:coauthVersionMax="47" xr10:uidLastSave="{4C2A080F-E36B-004C-B2AE-63FFDDD7FB2D}"/>
  <bookViews>
    <workbookView xWindow="56460" yWindow="1440" windowWidth="30260" windowHeight="2600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O15" i="1"/>
  <c r="O11" i="1" l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10" i="1" l="1"/>
  <c r="O12" i="1"/>
  <c r="N18" i="1" l="1"/>
  <c r="M18" i="1"/>
  <c r="L18" i="1"/>
  <c r="K18" i="1"/>
  <c r="J18" i="1"/>
  <c r="I18" i="1"/>
  <c r="H18" i="1"/>
  <c r="G18" i="1"/>
  <c r="F18" i="1"/>
  <c r="E18" i="1"/>
  <c r="D18" i="1"/>
  <c r="C18" i="1"/>
  <c r="N14" i="1"/>
  <c r="M14" i="1"/>
  <c r="L14" i="1"/>
  <c r="K14" i="1"/>
  <c r="J14" i="1"/>
  <c r="I14" i="1"/>
  <c r="H14" i="1"/>
  <c r="G14" i="1"/>
  <c r="F14" i="1"/>
  <c r="E14" i="1"/>
  <c r="D14" i="1"/>
  <c r="C14" i="1"/>
  <c r="N9" i="1"/>
  <c r="M9" i="1"/>
  <c r="L9" i="1"/>
  <c r="K9" i="1"/>
  <c r="J9" i="1"/>
  <c r="I9" i="1"/>
  <c r="H9" i="1"/>
  <c r="G9" i="1"/>
  <c r="F9" i="1"/>
  <c r="E9" i="1"/>
  <c r="D9" i="1"/>
  <c r="C9" i="1"/>
  <c r="N6" i="1"/>
  <c r="M6" i="1"/>
  <c r="L6" i="1"/>
  <c r="K6" i="1"/>
  <c r="J6" i="1"/>
  <c r="I6" i="1"/>
  <c r="H6" i="1"/>
  <c r="G6" i="1"/>
  <c r="F6" i="1"/>
  <c r="E6" i="1"/>
  <c r="D6" i="1"/>
  <c r="C6" i="1"/>
  <c r="A18" i="1"/>
  <c r="O5" i="1"/>
  <c r="O13" i="1"/>
  <c r="O8" i="1"/>
  <c r="P9" i="1" l="1"/>
  <c r="P6" i="1"/>
  <c r="P14" i="1"/>
  <c r="P18" i="1" l="1"/>
  <c r="O7" i="1" l="1"/>
  <c r="O18" i="1" s="1"/>
</calcChain>
</file>

<file path=xl/sharedStrings.xml><?xml version="1.0" encoding="utf-8"?>
<sst xmlns="http://schemas.openxmlformats.org/spreadsheetml/2006/main" count="23" uniqueCount="23">
  <si>
    <t>Libertarian Party of Illinois</t>
  </si>
  <si>
    <t>Expenses</t>
  </si>
  <si>
    <t>Total</t>
  </si>
  <si>
    <t>IT Division</t>
  </si>
  <si>
    <t>Bluehost Domain Privacy</t>
  </si>
  <si>
    <t>lpillinois.com Domain Name Registration</t>
  </si>
  <si>
    <t>lpillinois.org Domain Name Registration</t>
  </si>
  <si>
    <t>Bluehost SSL Certificate</t>
  </si>
  <si>
    <t>Account</t>
  </si>
  <si>
    <t>Total 6020 Domain Names</t>
  </si>
  <si>
    <t>Total 6030 Website Hosting Expenses</t>
  </si>
  <si>
    <t>Total 6010 Voter Database</t>
  </si>
  <si>
    <t>Total By Acct</t>
  </si>
  <si>
    <t>Total Expenses by Month</t>
  </si>
  <si>
    <t>SBOE Voter Database Purchase ****</t>
  </si>
  <si>
    <t>Bluehost Dedicated IP</t>
  </si>
  <si>
    <t>AWS SES ****</t>
  </si>
  <si>
    <t>Document Collaboration</t>
  </si>
  <si>
    <r>
      <t xml:space="preserve">Question for Treasurer:  </t>
    </r>
    <r>
      <rPr>
        <i/>
        <sz val="11"/>
        <color theme="1"/>
        <rFont val="Calibri"/>
        <family val="2"/>
        <scheme val="minor"/>
      </rPr>
      <t>Are the Voter database impacts in February and July (same as in 2022) impacting at the same months / useful in the upcoming off-year ('23)?</t>
    </r>
  </si>
  <si>
    <r>
      <rPr>
        <b/>
        <i/>
        <sz val="11"/>
        <color theme="1"/>
        <rFont val="Calibri"/>
        <family val="2"/>
        <scheme val="minor"/>
      </rPr>
      <t xml:space="preserve">Notes: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WEBHOSTING 6030 </t>
    </r>
    <r>
      <rPr>
        <sz val="11"/>
        <color theme="1"/>
        <rFont val="Calibri"/>
        <family val="2"/>
        <scheme val="minor"/>
      </rPr>
      <t>for 2023  does not include pre-paid (through 2025) hosting services purchased in 2022 and reduced services duplicate to the CRM national platform</t>
    </r>
  </si>
  <si>
    <r>
      <rPr>
        <b/>
        <sz val="11"/>
        <color theme="1"/>
        <rFont val="Calibri"/>
        <family val="2"/>
        <scheme val="minor"/>
      </rPr>
      <t>Added 6050 category</t>
    </r>
    <r>
      <rPr>
        <sz val="11"/>
        <color theme="1"/>
        <rFont val="Calibri"/>
        <family val="2"/>
        <scheme val="minor"/>
      </rPr>
      <t xml:space="preserve"> for PAID conferencing platform and Document share services as Members and BoD have been clamoring for more professional collaboration services</t>
    </r>
  </si>
  <si>
    <t xml:space="preserve">Total 6050 Conference / Document Share </t>
  </si>
  <si>
    <t>Web conferencing (3 licenses)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</si>
</sst>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\-\ yyyy"/>
    <numFmt numFmtId="165" formatCode="_(* #,##0_);_(* \(#,##0\);_(* &quot;-&quot;??_);_(@_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164" fontId="2" fillId="0" borderId="1" xfId="0" applyNumberFormat="1" applyFont="1" applyBorder="1" applyAlignment="1">
      <alignment horizontal="center"/>
    </xf>
    <xf numFmtId="165" fontId="0" fillId="0" borderId="0" xfId="1" applyNumberFormat="1" applyFont="1"/>
    <xf numFmtId="0" fontId="2" fillId="0" borderId="3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 applyProtection="1">
      <alignment horizontal="center"/>
      <protection locked="0"/>
    </xf>
    <xf numFmtId="166" fontId="0" fillId="0" borderId="2" xfId="1" applyNumberFormat="1" applyFont="1" applyBorder="1"/>
    <xf numFmtId="1" fontId="0" fillId="0" borderId="0" xfId="1" applyNumberFormat="1" applyFont="1" applyProtection="1">
      <protection locked="0"/>
    </xf>
    <xf numFmtId="1" fontId="0" fillId="0" borderId="1" xfId="1" applyNumberFormat="1" applyFont="1" applyBorder="1" applyProtection="1">
      <protection locked="0"/>
    </xf>
    <xf numFmtId="1" fontId="0" fillId="0" borderId="2" xfId="1" applyNumberFormat="1" applyFont="1" applyBorder="1"/>
    <xf numFmtId="44" fontId="0" fillId="0" borderId="0" xfId="1" applyNumberFormat="1" applyFont="1" applyProtection="1">
      <protection locked="0"/>
    </xf>
    <xf numFmtId="44" fontId="0" fillId="0" borderId="1" xfId="1" applyNumberFormat="1" applyFont="1" applyBorder="1" applyProtection="1">
      <protection locked="0"/>
    </xf>
    <xf numFmtId="166" fontId="6" fillId="0" borderId="0" xfId="1" applyNumberFormat="1" applyFont="1" applyProtection="1">
      <protection locked="0"/>
    </xf>
    <xf numFmtId="166" fontId="0" fillId="0" borderId="0" xfId="1" applyNumberFormat="1" applyFont="1" applyFill="1" applyBorder="1"/>
    <xf numFmtId="0" fontId="0" fillId="0" borderId="4" xfId="0" applyBorder="1"/>
    <xf numFmtId="44" fontId="0" fillId="0" borderId="4" xfId="1" applyNumberFormat="1" applyFont="1" applyBorder="1" applyProtection="1">
      <protection locked="0"/>
    </xf>
    <xf numFmtId="0" fontId="0" fillId="0" borderId="1" xfId="0" applyBorder="1"/>
    <xf numFmtId="43" fontId="0" fillId="0" borderId="0" xfId="1" applyFont="1"/>
    <xf numFmtId="0" fontId="6" fillId="0" borderId="5" xfId="0" applyFont="1" applyBorder="1"/>
    <xf numFmtId="44" fontId="6" fillId="0" borderId="5" xfId="1" applyNumberFormat="1" applyFont="1" applyBorder="1" applyProtection="1">
      <protection locked="0"/>
    </xf>
    <xf numFmtId="44" fontId="6" fillId="0" borderId="5" xfId="0" applyNumberFormat="1" applyFont="1" applyBorder="1"/>
    <xf numFmtId="44" fontId="6" fillId="0" borderId="1" xfId="1" applyNumberFormat="1" applyFont="1" applyBorder="1" applyProtection="1">
      <protection locked="0"/>
    </xf>
    <xf numFmtId="0" fontId="6" fillId="0" borderId="6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="130" zoomScaleNormal="130" workbookViewId="0">
      <selection activeCell="B16" sqref="B16"/>
    </sheetView>
  </sheetViews>
  <sheetFormatPr baseColWidth="10" defaultColWidth="8.83203125" defaultRowHeight="15" x14ac:dyDescent="0.2"/>
  <cols>
    <col min="1" max="1" width="8.1640625" bestFit="1" customWidth="1"/>
    <col min="2" max="2" width="38.1640625" bestFit="1" customWidth="1"/>
    <col min="3" max="3" width="9.6640625" bestFit="1" customWidth="1"/>
    <col min="4" max="4" width="10.1640625" bestFit="1" customWidth="1"/>
    <col min="5" max="5" width="10.5" bestFit="1" customWidth="1"/>
    <col min="6" max="6" width="10" bestFit="1" customWidth="1"/>
    <col min="7" max="7" width="10.6640625" bestFit="1" customWidth="1"/>
    <col min="8" max="9" width="9.83203125" bestFit="1" customWidth="1"/>
    <col min="10" max="10" width="10.33203125" bestFit="1" customWidth="1"/>
    <col min="11" max="11" width="10.1640625" bestFit="1" customWidth="1"/>
    <col min="12" max="12" width="9.83203125" bestFit="1" customWidth="1"/>
    <col min="13" max="13" width="10.5" bestFit="1" customWidth="1"/>
    <col min="14" max="14" width="10.1640625" bestFit="1" customWidth="1"/>
    <col min="15" max="15" width="10.5" bestFit="1" customWidth="1"/>
    <col min="16" max="16" width="12.1640625" bestFit="1" customWidth="1"/>
  </cols>
  <sheetData>
    <row r="1" spans="1:16" ht="23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21" x14ac:dyDescent="0.25">
      <c r="B2" s="25" t="s">
        <v>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4" spans="1:16" ht="16" thickBot="1" x14ac:dyDescent="0.25">
      <c r="A4" s="5" t="s">
        <v>8</v>
      </c>
      <c r="B4" s="4" t="s">
        <v>1</v>
      </c>
      <c r="C4" s="5">
        <v>44927</v>
      </c>
      <c r="D4" s="5">
        <f>C4+31</f>
        <v>44958</v>
      </c>
      <c r="E4" s="5">
        <f>D4+28</f>
        <v>44986</v>
      </c>
      <c r="F4" s="5">
        <f>E4+31</f>
        <v>45017</v>
      </c>
      <c r="G4" s="5">
        <f t="shared" ref="G4:N4" si="0">F4+31</f>
        <v>45048</v>
      </c>
      <c r="H4" s="5">
        <f t="shared" si="0"/>
        <v>45079</v>
      </c>
      <c r="I4" s="5">
        <f t="shared" si="0"/>
        <v>45110</v>
      </c>
      <c r="J4" s="5">
        <f t="shared" si="0"/>
        <v>45141</v>
      </c>
      <c r="K4" s="5">
        <f t="shared" si="0"/>
        <v>45172</v>
      </c>
      <c r="L4" s="5">
        <f t="shared" si="0"/>
        <v>45203</v>
      </c>
      <c r="M4" s="5">
        <f t="shared" si="0"/>
        <v>45234</v>
      </c>
      <c r="N4" s="5">
        <f t="shared" si="0"/>
        <v>45265</v>
      </c>
      <c r="O4" s="1" t="s">
        <v>2</v>
      </c>
      <c r="P4" t="s">
        <v>12</v>
      </c>
    </row>
    <row r="5" spans="1:16" ht="16" thickBot="1" x14ac:dyDescent="0.25">
      <c r="A5" s="7">
        <v>6010</v>
      </c>
      <c r="B5" s="14" t="s">
        <v>14</v>
      </c>
      <c r="C5" s="15">
        <v>0</v>
      </c>
      <c r="D5" s="15">
        <v>500</v>
      </c>
      <c r="E5" s="15">
        <v>0</v>
      </c>
      <c r="F5" s="15">
        <v>0</v>
      </c>
      <c r="G5" s="15">
        <v>0</v>
      </c>
      <c r="H5" s="15">
        <v>0</v>
      </c>
      <c r="I5" s="15">
        <v>500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f>SUM(C5:N5)</f>
        <v>1000</v>
      </c>
    </row>
    <row r="6" spans="1:16" ht="17" thickBot="1" x14ac:dyDescent="0.25">
      <c r="A6" s="7"/>
      <c r="B6" s="18" t="s">
        <v>11</v>
      </c>
      <c r="C6" s="19">
        <f>SUM(C5)</f>
        <v>0</v>
      </c>
      <c r="D6" s="19">
        <f t="shared" ref="D6:N6" si="1">SUM(D5)</f>
        <v>500</v>
      </c>
      <c r="E6" s="19">
        <f t="shared" si="1"/>
        <v>0</v>
      </c>
      <c r="F6" s="19">
        <f t="shared" si="1"/>
        <v>0</v>
      </c>
      <c r="G6" s="19">
        <f t="shared" si="1"/>
        <v>0</v>
      </c>
      <c r="H6" s="19">
        <f t="shared" si="1"/>
        <v>0</v>
      </c>
      <c r="I6" s="19">
        <f t="shared" si="1"/>
        <v>500</v>
      </c>
      <c r="J6" s="19">
        <f t="shared" si="1"/>
        <v>0</v>
      </c>
      <c r="K6" s="19">
        <f t="shared" si="1"/>
        <v>0</v>
      </c>
      <c r="L6" s="19">
        <f t="shared" si="1"/>
        <v>0</v>
      </c>
      <c r="M6" s="19">
        <f t="shared" si="1"/>
        <v>0</v>
      </c>
      <c r="N6" s="19">
        <f t="shared" si="1"/>
        <v>0</v>
      </c>
      <c r="O6" s="20"/>
      <c r="P6" s="12">
        <f>SUM(C6:N6)</f>
        <v>1000</v>
      </c>
    </row>
    <row r="7" spans="1:16" ht="16" thickTop="1" x14ac:dyDescent="0.2">
      <c r="A7" s="7">
        <v>6020</v>
      </c>
      <c r="B7" t="s">
        <v>5</v>
      </c>
      <c r="C7" s="10">
        <v>18.989999999999998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f>SUM(C7:N7)</f>
        <v>18.989999999999998</v>
      </c>
    </row>
    <row r="8" spans="1:16" ht="16" thickBot="1" x14ac:dyDescent="0.25">
      <c r="A8" s="7">
        <v>6020</v>
      </c>
      <c r="B8" s="16" t="s">
        <v>6</v>
      </c>
      <c r="C8" s="11">
        <v>17.989999999999998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f>SUM(C8:N8)</f>
        <v>17.989999999999998</v>
      </c>
    </row>
    <row r="9" spans="1:16" ht="17" thickBot="1" x14ac:dyDescent="0.25">
      <c r="A9" s="7"/>
      <c r="B9" s="18" t="s">
        <v>9</v>
      </c>
      <c r="C9" s="19">
        <f t="shared" ref="C9:N9" si="2">SUM(C7:C8)</f>
        <v>36.979999999999997</v>
      </c>
      <c r="D9" s="19">
        <f t="shared" si="2"/>
        <v>0</v>
      </c>
      <c r="E9" s="19">
        <f t="shared" si="2"/>
        <v>0</v>
      </c>
      <c r="F9" s="19">
        <f t="shared" si="2"/>
        <v>0</v>
      </c>
      <c r="G9" s="19">
        <f t="shared" si="2"/>
        <v>0</v>
      </c>
      <c r="H9" s="19">
        <f t="shared" si="2"/>
        <v>0</v>
      </c>
      <c r="I9" s="19">
        <f t="shared" si="2"/>
        <v>0</v>
      </c>
      <c r="J9" s="19">
        <f t="shared" si="2"/>
        <v>0</v>
      </c>
      <c r="K9" s="19">
        <f t="shared" si="2"/>
        <v>0</v>
      </c>
      <c r="L9" s="19">
        <f t="shared" si="2"/>
        <v>0</v>
      </c>
      <c r="M9" s="19">
        <f t="shared" si="2"/>
        <v>0</v>
      </c>
      <c r="N9" s="19">
        <f t="shared" si="2"/>
        <v>0</v>
      </c>
      <c r="O9" s="20"/>
      <c r="P9" s="12">
        <f>SUM(C9:N9)</f>
        <v>36.979999999999997</v>
      </c>
    </row>
    <row r="10" spans="1:16" ht="16" thickTop="1" x14ac:dyDescent="0.2">
      <c r="A10" s="7">
        <v>6030</v>
      </c>
      <c r="B10" t="s">
        <v>16</v>
      </c>
      <c r="C10" s="10">
        <v>12.5</v>
      </c>
      <c r="D10" s="10">
        <v>12.5</v>
      </c>
      <c r="E10" s="10">
        <v>12.5</v>
      </c>
      <c r="F10" s="10">
        <v>12.5</v>
      </c>
      <c r="G10" s="10">
        <v>12.5</v>
      </c>
      <c r="H10" s="10">
        <v>12.5</v>
      </c>
      <c r="I10" s="10">
        <v>12.5</v>
      </c>
      <c r="J10" s="10">
        <v>12.5</v>
      </c>
      <c r="K10" s="10">
        <v>12.5</v>
      </c>
      <c r="L10" s="10">
        <v>12.5</v>
      </c>
      <c r="M10" s="10">
        <v>12.5</v>
      </c>
      <c r="N10" s="10">
        <v>12.5</v>
      </c>
      <c r="O10" s="10">
        <f>SUM(C10:N10)</f>
        <v>150</v>
      </c>
    </row>
    <row r="11" spans="1:16" x14ac:dyDescent="0.2">
      <c r="A11" s="7">
        <v>6030</v>
      </c>
      <c r="B11" t="s">
        <v>15</v>
      </c>
      <c r="C11" s="10">
        <v>5.99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f>SUM(C11:N11)</f>
        <v>5.99</v>
      </c>
    </row>
    <row r="12" spans="1:16" x14ac:dyDescent="0.2">
      <c r="A12" s="7">
        <v>6030</v>
      </c>
      <c r="B12" t="s">
        <v>4</v>
      </c>
      <c r="C12" s="10">
        <v>1.25</v>
      </c>
      <c r="D12" s="10">
        <v>1.25</v>
      </c>
      <c r="E12" s="10">
        <v>1.25</v>
      </c>
      <c r="F12" s="10">
        <v>1.25</v>
      </c>
      <c r="G12" s="10">
        <v>1.25</v>
      </c>
      <c r="H12" s="10">
        <v>1.25</v>
      </c>
      <c r="I12" s="10">
        <v>1.25</v>
      </c>
      <c r="J12" s="10">
        <v>1.25</v>
      </c>
      <c r="K12" s="10">
        <v>1.25</v>
      </c>
      <c r="L12" s="10">
        <v>1.25</v>
      </c>
      <c r="M12" s="10">
        <v>1.25</v>
      </c>
      <c r="N12" s="10">
        <v>1.25</v>
      </c>
      <c r="O12" s="10">
        <f>SUM(C12:N12)</f>
        <v>15</v>
      </c>
    </row>
    <row r="13" spans="1:16" ht="17" thickTop="1" thickBot="1" x14ac:dyDescent="0.25">
      <c r="A13" s="7">
        <v>6030</v>
      </c>
      <c r="B13" s="16" t="s">
        <v>7</v>
      </c>
      <c r="C13" s="11">
        <v>80.040000000000006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f>SUM(C13:N13)</f>
        <v>80.040000000000006</v>
      </c>
    </row>
    <row r="14" spans="1:16" ht="17" thickBot="1" x14ac:dyDescent="0.25">
      <c r="A14" s="7"/>
      <c r="B14" s="18" t="s">
        <v>10</v>
      </c>
      <c r="C14" s="19">
        <f t="shared" ref="C14:N14" si="3">SUM(C10:C13)</f>
        <v>99.78</v>
      </c>
      <c r="D14" s="19">
        <f t="shared" si="3"/>
        <v>13.75</v>
      </c>
      <c r="E14" s="19">
        <f t="shared" si="3"/>
        <v>13.75</v>
      </c>
      <c r="F14" s="19">
        <f t="shared" si="3"/>
        <v>13.75</v>
      </c>
      <c r="G14" s="19">
        <f t="shared" si="3"/>
        <v>13.75</v>
      </c>
      <c r="H14" s="19">
        <f t="shared" si="3"/>
        <v>13.75</v>
      </c>
      <c r="I14" s="19">
        <f t="shared" si="3"/>
        <v>13.75</v>
      </c>
      <c r="J14" s="19">
        <f t="shared" si="3"/>
        <v>13.75</v>
      </c>
      <c r="K14" s="19">
        <f t="shared" si="3"/>
        <v>13.75</v>
      </c>
      <c r="L14" s="19">
        <f t="shared" si="3"/>
        <v>13.75</v>
      </c>
      <c r="M14" s="19">
        <f t="shared" si="3"/>
        <v>13.75</v>
      </c>
      <c r="N14" s="19">
        <f t="shared" si="3"/>
        <v>13.75</v>
      </c>
      <c r="O14" s="20"/>
      <c r="P14" s="12">
        <f>SUM(C14:N14)</f>
        <v>251.03</v>
      </c>
    </row>
    <row r="15" spans="1:16" ht="17" thickTop="1" x14ac:dyDescent="0.2">
      <c r="A15" s="7">
        <v>6050</v>
      </c>
      <c r="B15" t="s">
        <v>22</v>
      </c>
      <c r="C15" s="10">
        <v>30</v>
      </c>
      <c r="D15" s="10">
        <v>30</v>
      </c>
      <c r="E15" s="10">
        <v>30</v>
      </c>
      <c r="F15" s="10">
        <v>30</v>
      </c>
      <c r="G15" s="10">
        <v>30</v>
      </c>
      <c r="H15" s="10">
        <v>30</v>
      </c>
      <c r="I15" s="10">
        <v>30</v>
      </c>
      <c r="J15" s="10">
        <v>30</v>
      </c>
      <c r="K15" s="10">
        <v>30</v>
      </c>
      <c r="L15" s="10">
        <v>30</v>
      </c>
      <c r="M15" s="10">
        <v>30</v>
      </c>
      <c r="N15" s="10">
        <v>30</v>
      </c>
      <c r="O15" s="10">
        <f>SUM(C15:N15)</f>
        <v>360</v>
      </c>
      <c r="P15" s="12"/>
    </row>
    <row r="16" spans="1:16" ht="17" thickBot="1" x14ac:dyDescent="0.25">
      <c r="A16" s="8"/>
      <c r="B16" s="16" t="s">
        <v>17</v>
      </c>
      <c r="C16" s="11">
        <v>3</v>
      </c>
      <c r="D16" s="11">
        <v>3</v>
      </c>
      <c r="E16" s="11">
        <v>3</v>
      </c>
      <c r="F16" s="11">
        <v>3</v>
      </c>
      <c r="G16" s="11">
        <v>3</v>
      </c>
      <c r="H16" s="11">
        <v>3</v>
      </c>
      <c r="I16" s="11">
        <v>3</v>
      </c>
      <c r="J16" s="11">
        <v>3</v>
      </c>
      <c r="K16" s="11">
        <v>3</v>
      </c>
      <c r="L16" s="11">
        <v>3</v>
      </c>
      <c r="M16" s="11">
        <v>3</v>
      </c>
      <c r="N16" s="11">
        <v>3</v>
      </c>
      <c r="O16" s="11">
        <f>SUM(C16:N16)</f>
        <v>36</v>
      </c>
      <c r="P16" s="12"/>
    </row>
    <row r="17" spans="1:16" ht="17" thickBot="1" x14ac:dyDescent="0.25">
      <c r="A17" s="8"/>
      <c r="B17" s="22" t="s">
        <v>21</v>
      </c>
      <c r="C17" s="11">
        <f>SUM(C15:C16)</f>
        <v>33</v>
      </c>
      <c r="D17" s="21">
        <f t="shared" ref="D17:N17" si="4">SUM(D15:D16)</f>
        <v>33</v>
      </c>
      <c r="E17" s="21">
        <f t="shared" si="4"/>
        <v>33</v>
      </c>
      <c r="F17" s="21">
        <f t="shared" si="4"/>
        <v>33</v>
      </c>
      <c r="G17" s="21">
        <f t="shared" si="4"/>
        <v>33</v>
      </c>
      <c r="H17" s="21">
        <f t="shared" si="4"/>
        <v>33</v>
      </c>
      <c r="I17" s="21">
        <f t="shared" si="4"/>
        <v>33</v>
      </c>
      <c r="J17" s="21">
        <f t="shared" si="4"/>
        <v>33</v>
      </c>
      <c r="K17" s="21">
        <f t="shared" si="4"/>
        <v>33</v>
      </c>
      <c r="L17" s="21">
        <f t="shared" si="4"/>
        <v>33</v>
      </c>
      <c r="M17" s="21">
        <f t="shared" si="4"/>
        <v>33</v>
      </c>
      <c r="N17" s="21">
        <f t="shared" si="4"/>
        <v>33</v>
      </c>
      <c r="O17" s="11"/>
      <c r="P17" s="12">
        <f>SUM(C17:N17)</f>
        <v>396</v>
      </c>
    </row>
    <row r="18" spans="1:16" x14ac:dyDescent="0.2">
      <c r="A18" s="9">
        <f>SUM(A7:A17)</f>
        <v>42210</v>
      </c>
      <c r="B18" s="3" t="s">
        <v>13</v>
      </c>
      <c r="C18" s="6">
        <f t="shared" ref="C18:N18" si="5">SUM(C5,C7:C8,C10:C13)</f>
        <v>136.76</v>
      </c>
      <c r="D18" s="6">
        <f t="shared" si="5"/>
        <v>513.75</v>
      </c>
      <c r="E18" s="6">
        <f t="shared" si="5"/>
        <v>13.75</v>
      </c>
      <c r="F18" s="6">
        <f t="shared" si="5"/>
        <v>13.75</v>
      </c>
      <c r="G18" s="6">
        <f t="shared" si="5"/>
        <v>13.75</v>
      </c>
      <c r="H18" s="6">
        <f t="shared" si="5"/>
        <v>13.75</v>
      </c>
      <c r="I18" s="6">
        <f t="shared" si="5"/>
        <v>513.75</v>
      </c>
      <c r="J18" s="6">
        <f t="shared" si="5"/>
        <v>13.75</v>
      </c>
      <c r="K18" s="6">
        <f t="shared" si="5"/>
        <v>13.75</v>
      </c>
      <c r="L18" s="6">
        <f t="shared" si="5"/>
        <v>13.75</v>
      </c>
      <c r="M18" s="6">
        <f t="shared" si="5"/>
        <v>13.75</v>
      </c>
      <c r="N18" s="6">
        <f t="shared" si="5"/>
        <v>13.75</v>
      </c>
      <c r="O18" s="6">
        <f>SUM(O5:O17)</f>
        <v>1684.01</v>
      </c>
      <c r="P18" s="13">
        <f>SUM(P5:P17)</f>
        <v>1684.01</v>
      </c>
    </row>
    <row r="19" spans="1:16" x14ac:dyDescent="0.2">
      <c r="A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7"/>
      <c r="O19" s="17"/>
    </row>
    <row r="20" spans="1:16" x14ac:dyDescent="0.2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7"/>
    </row>
    <row r="21" spans="1:16" x14ac:dyDescent="0.2">
      <c r="B21" s="23" t="s">
        <v>18</v>
      </c>
    </row>
    <row r="22" spans="1:16" x14ac:dyDescent="0.2">
      <c r="B22" t="s">
        <v>19</v>
      </c>
    </row>
    <row r="23" spans="1:16" x14ac:dyDescent="0.2">
      <c r="B23" t="s">
        <v>20</v>
      </c>
    </row>
  </sheetData>
  <sortState xmlns:xlrd2="http://schemas.microsoft.com/office/spreadsheetml/2017/richdata2" ref="A5:O13">
    <sortCondition ref="A5:A13"/>
  </sortState>
  <mergeCells count="2">
    <mergeCell ref="B1:O1"/>
    <mergeCell ref="B2:O2"/>
  </mergeCell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7af72c41-31f4-4d40-a6d0-808117dc4d77}" enabled="1" method="Standard" siteId="{be0f980b-dd99-4b19-bd7b-bc71a09b026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Robert Blair-Smith</cp:lastModifiedBy>
  <dcterms:created xsi:type="dcterms:W3CDTF">2013-12-03T07:15:36Z</dcterms:created>
  <dcterms:modified xsi:type="dcterms:W3CDTF">2022-10-15T01:06:11Z</dcterms:modified>
</cp:coreProperties>
</file>